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4. jednání - duben\"/>
    </mc:Choice>
  </mc:AlternateContent>
  <xr:revisionPtr revIDLastSave="0" documentId="13_ncr:1_{12D2E2F7-4E6B-4724-87F9-30C97ED55C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nference a vyzkum" sheetId="2" r:id="rId1"/>
    <sheet name="ČK" sheetId="4" r:id="rId2"/>
    <sheet name="HB" sheetId="5" r:id="rId3"/>
    <sheet name="JK" sheetId="6" r:id="rId4"/>
    <sheet name="LC" sheetId="7" r:id="rId5"/>
    <sheet name="LG" sheetId="8" r:id="rId6"/>
    <sheet name="MŠ" sheetId="9" r:id="rId7"/>
    <sheet name="NS" sheetId="10" r:id="rId8"/>
    <sheet name="PBa" sheetId="11" r:id="rId9"/>
    <sheet name="PBi" sheetId="3" r:id="rId10"/>
  </sheets>
  <definedNames>
    <definedName name="_xlnm.Print_Area" localSheetId="0">'konference a vyzkum'!$A$1:$U$24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1" l="1"/>
  <c r="D18" i="11"/>
  <c r="M17" i="11"/>
  <c r="M16" i="11"/>
  <c r="M15" i="11"/>
  <c r="M14" i="11"/>
  <c r="E18" i="10"/>
  <c r="D18" i="10"/>
  <c r="M17" i="10"/>
  <c r="M16" i="10"/>
  <c r="M15" i="10"/>
  <c r="M14" i="10"/>
  <c r="E18" i="9"/>
  <c r="D18" i="9"/>
  <c r="M17" i="9"/>
  <c r="M16" i="9"/>
  <c r="M15" i="9"/>
  <c r="M14" i="9"/>
  <c r="E18" i="8"/>
  <c r="D18" i="8"/>
  <c r="M17" i="8"/>
  <c r="M16" i="8"/>
  <c r="M15" i="8"/>
  <c r="M14" i="8"/>
  <c r="E18" i="7"/>
  <c r="D18" i="7"/>
  <c r="M17" i="7"/>
  <c r="M16" i="7"/>
  <c r="M15" i="7"/>
  <c r="M14" i="7"/>
  <c r="E18" i="6"/>
  <c r="D18" i="6"/>
  <c r="M17" i="6"/>
  <c r="M16" i="6"/>
  <c r="M15" i="6"/>
  <c r="M14" i="6"/>
  <c r="E18" i="5"/>
  <c r="D18" i="5"/>
  <c r="M17" i="5"/>
  <c r="M16" i="5"/>
  <c r="M15" i="5"/>
  <c r="M14" i="5"/>
  <c r="E18" i="4"/>
  <c r="D18" i="4"/>
  <c r="M17" i="4"/>
  <c r="M16" i="4"/>
  <c r="M15" i="4"/>
  <c r="M14" i="4"/>
  <c r="E18" i="3"/>
  <c r="D18" i="3"/>
  <c r="M17" i="3"/>
  <c r="M16" i="3"/>
  <c r="M15" i="3"/>
  <c r="M14" i="3"/>
  <c r="E18" i="2"/>
  <c r="D18" i="2"/>
  <c r="N18" i="2" l="1"/>
  <c r="N19" i="2" s="1"/>
</calcChain>
</file>

<file path=xl/sharedStrings.xml><?xml version="1.0" encoding="utf-8"?>
<sst xmlns="http://schemas.openxmlformats.org/spreadsheetml/2006/main" count="511" uniqueCount="58">
  <si>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</si>
  <si>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</si>
  <si>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</si>
  <si>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</si>
  <si>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</si>
  <si>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</si>
  <si>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</si>
  <si>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</si>
  <si>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</si>
  <si>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</si>
  <si>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</si>
  <si>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</si>
  <si>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</si>
  <si>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</si>
  <si>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</si>
  <si>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</si>
  <si>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</si>
  <si>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</si>
  <si>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</si>
  <si>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</si>
  <si>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</si>
  <si>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</si>
  <si>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</si>
  <si>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</si>
  <si>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</si>
  <si>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</si>
  <si>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Distribuční a marketingová strategie</t>
  </si>
  <si>
    <t>Konference a výzkumné projekty v oblasti filmové vědy</t>
  </si>
  <si>
    <t xml:space="preserve">1. podpora výzkumu s důrazem na základní výzkum v oblasti české kinematografie </t>
  </si>
  <si>
    <t xml:space="preserve">3. podpora rozvoje oboru filmových a audiovizuálních studií </t>
  </si>
  <si>
    <t>4. zapojení filmových studií do evropského prostředí a posílení jejich mezinárodní konkurenceschopnosti</t>
  </si>
  <si>
    <t>5. podpora rozvoje kinematografie prostřednictvím kvalifikované reflexe</t>
  </si>
  <si>
    <t>Podpora kinematografie je určena pro pořádání odborné konference s národním či mezinárodním významem nebo výzkumné projekty v oblasti filmové vědy.</t>
  </si>
  <si>
    <t xml:space="preserve">Odborná a/nebo programová kvalita projektu </t>
  </si>
  <si>
    <r>
      <t xml:space="preserve">Dotační okruh: </t>
    </r>
    <r>
      <rPr>
        <sz val="9.5"/>
        <color theme="1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</si>
  <si>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</si>
  <si>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</si>
  <si>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t>2. podpora odborné publikační a konferenční činnosti v oblastivědy a výzkumu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</si>
  <si>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2023-6-1-9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</si>
  <si>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19. 12. 2022-19. 1. 2023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</si>
  <si>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konference nejpozději do 30. června 2024, </t>
    </r>
  </si>
  <si>
    <t>výzkumné projekty nejpozději do 30. září 2026</t>
  </si>
  <si>
    <t>5743/2023</t>
  </si>
  <si>
    <t>5747/2023</t>
  </si>
  <si>
    <t>5752/2023</t>
  </si>
  <si>
    <t>5768/2023</t>
  </si>
  <si>
    <t>Asociace producentů v audiovizi, z.s.</t>
  </si>
  <si>
    <t>Akademie múzických umění v Praze</t>
  </si>
  <si>
    <t>Člověk v tísni, o.p.s.</t>
  </si>
  <si>
    <t>DOC.DREAM services s.r.o.</t>
  </si>
  <si>
    <t>Ženy v audiovizuálním průmyslu: celovečerní hraný film</t>
  </si>
  <si>
    <t>Filmy FAMU 1946-1970: katalog filmů</t>
  </si>
  <si>
    <t>Výzkum diváctva festivalu Jeden svět – návyky, preference a společenská angažovanost diváků a divaček lidskoprávního festivalu a jejich specifičnost mezi filmovými festivaly</t>
  </si>
  <si>
    <t>2. ročník konference o etice v dokumentárním filmu</t>
  </si>
  <si>
    <t>ano</t>
  </si>
  <si>
    <t>80%</t>
  </si>
  <si>
    <t>neinvestiní dotace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</si>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</sst>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2" fontId="3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3" fontId="3" fillId="0" borderId="1" xfId="1" applyNumberFormat="1" applyFont="1" applyBorder="1"/>
    <xf numFmtId="0" fontId="1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9" fontId="3" fillId="2" borderId="0" xfId="2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2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0" borderId="1" xfId="1" applyNumberFormat="1" applyFont="1" applyBorder="1"/>
    <xf numFmtId="0" fontId="3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wrapText="1"/>
    </xf>
    <xf numFmtId="14" fontId="3" fillId="0" borderId="1" xfId="1" applyNumberFormat="1" applyFont="1" applyBorder="1" applyAlignment="1">
      <alignment horizontal="center"/>
    </xf>
  </cellXfs>
  <cellStyles count="3">
    <cellStyle name="Normální" xfId="0" builtinId="0"/>
    <cellStyle name="normální_brutalni tabulka(2aaa" xfId="1" xr:uid="{54EF47C5-99EE-44CB-A3DA-343DB014B033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1048576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5" style="2" customWidth="1"/>
    <col min="16" max="16" width="10.33203125" style="2" customWidth="1"/>
    <col min="17" max="18" width="9.33203125" style="2" customWidth="1"/>
    <col min="19" max="19" width="10.33203125" style="2" customWidth="1"/>
    <col min="20" max="21" width="15.6640625" style="2" customWidth="1"/>
    <col min="22" max="16384" width="9.109375" style="2"/>
  </cols>
  <sheetData>
    <row r="1" spans="1:85" ht="38.25" customHeight="1" x14ac:dyDescent="0.3">
      <c r="A1" s="1" t="s">
        <v>27</v>
      </c>
    </row>
    <row r="2" spans="1:85" ht="12.75" customHeight="1" x14ac:dyDescent="0.3">
      <c r="A2" s="5" t="s">
        <v>38</v>
      </c>
      <c r="D2" s="5" t="s">
        <v>21</v>
      </c>
    </row>
    <row r="3" spans="1:85" ht="12.75" customHeight="1" x14ac:dyDescent="0.3">
      <c r="A3" s="5" t="s">
        <v>34</v>
      </c>
      <c r="D3" s="2" t="s">
        <v>28</v>
      </c>
    </row>
    <row r="4" spans="1:85" ht="12.75" customHeight="1" x14ac:dyDescent="0.3">
      <c r="A4" s="5" t="s">
        <v>39</v>
      </c>
      <c r="D4" s="2" t="s">
        <v>37</v>
      </c>
    </row>
    <row r="5" spans="1:85" ht="12.75" customHeight="1" x14ac:dyDescent="0.3">
      <c r="A5" s="5" t="s">
        <v>36</v>
      </c>
      <c r="D5" s="2" t="s">
        <v>29</v>
      </c>
    </row>
    <row r="6" spans="1:85" ht="12.75" customHeight="1" x14ac:dyDescent="0.3">
      <c r="A6" s="16" t="s">
        <v>40</v>
      </c>
      <c r="B6" s="16"/>
      <c r="C6" s="16"/>
      <c r="D6" s="2" t="s">
        <v>30</v>
      </c>
    </row>
    <row r="7" spans="1:85" ht="12.75" customHeight="1" x14ac:dyDescent="0.3">
      <c r="A7" s="2" t="s">
        <v>41</v>
      </c>
      <c r="D7" s="2" t="s">
        <v>31</v>
      </c>
    </row>
    <row r="8" spans="1:85" ht="12.75" customHeight="1" x14ac:dyDescent="0.3">
      <c r="A8" s="6" t="s">
        <v>35</v>
      </c>
      <c r="D8" s="5" t="s">
        <v>22</v>
      </c>
    </row>
    <row r="9" spans="1:85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85" ht="12.75" customHeight="1" x14ac:dyDescent="0.3">
      <c r="A10" s="5"/>
    </row>
    <row r="11" spans="1:85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  <c r="N11" s="17" t="s">
        <v>5</v>
      </c>
      <c r="O11" s="17" t="s">
        <v>6</v>
      </c>
      <c r="P11" s="17" t="s">
        <v>7</v>
      </c>
      <c r="Q11" s="17" t="s">
        <v>8</v>
      </c>
      <c r="R11" s="17" t="s">
        <v>9</v>
      </c>
      <c r="S11" s="17" t="s">
        <v>10</v>
      </c>
      <c r="T11" s="17" t="s">
        <v>11</v>
      </c>
      <c r="U11" s="17" t="s">
        <v>12</v>
      </c>
    </row>
    <row r="12" spans="1:85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85" ht="38.25" customHeight="1" x14ac:dyDescent="0.3">
      <c r="A13" s="19"/>
      <c r="B13" s="19"/>
      <c r="C13" s="19"/>
      <c r="D13" s="19"/>
      <c r="E13" s="21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  <c r="N13" s="7"/>
      <c r="O13" s="7"/>
      <c r="P13" s="7"/>
      <c r="Q13" s="7"/>
      <c r="R13" s="7"/>
      <c r="S13" s="7"/>
      <c r="T13" s="7"/>
      <c r="U13" s="7"/>
    </row>
    <row r="14" spans="1:85" s="3" customFormat="1" ht="12.75" customHeight="1" x14ac:dyDescent="0.2">
      <c r="A14" s="23" t="s">
        <v>42</v>
      </c>
      <c r="B14" s="12" t="s">
        <v>46</v>
      </c>
      <c r="C14" s="13" t="s">
        <v>50</v>
      </c>
      <c r="D14" s="14">
        <v>560000</v>
      </c>
      <c r="E14" s="14">
        <v>380000</v>
      </c>
      <c r="F14" s="9">
        <v>34</v>
      </c>
      <c r="G14" s="9">
        <v>13.2857</v>
      </c>
      <c r="H14" s="9">
        <v>13.2857</v>
      </c>
      <c r="I14" s="9">
        <v>4.7142999999999997</v>
      </c>
      <c r="J14" s="9">
        <v>9.2857000000000003</v>
      </c>
      <c r="K14" s="9">
        <v>7.8571</v>
      </c>
      <c r="L14" s="9">
        <v>5</v>
      </c>
      <c r="M14" s="9">
        <v>87.428600000000003</v>
      </c>
      <c r="N14" s="10">
        <v>380000</v>
      </c>
      <c r="O14" s="11" t="s">
        <v>56</v>
      </c>
      <c r="P14" s="35" t="s">
        <v>54</v>
      </c>
      <c r="Q14" s="35" t="s">
        <v>54</v>
      </c>
      <c r="R14" s="39">
        <v>0.68</v>
      </c>
      <c r="S14" s="45" t="s">
        <v>55</v>
      </c>
      <c r="T14" s="46">
        <v>46295</v>
      </c>
      <c r="U14" s="46">
        <v>46295</v>
      </c>
      <c r="V14" s="2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3" customFormat="1" ht="12.75" customHeight="1" x14ac:dyDescent="0.2">
      <c r="A15" s="23" t="s">
        <v>43</v>
      </c>
      <c r="B15" s="12" t="s">
        <v>47</v>
      </c>
      <c r="C15" s="13" t="s">
        <v>51</v>
      </c>
      <c r="D15" s="14">
        <v>660000</v>
      </c>
      <c r="E15" s="14">
        <v>528000</v>
      </c>
      <c r="F15" s="9">
        <v>32</v>
      </c>
      <c r="G15" s="9">
        <v>13.142899999999999</v>
      </c>
      <c r="H15" s="9">
        <v>12.571400000000001</v>
      </c>
      <c r="I15" s="9">
        <v>4.5713999999999997</v>
      </c>
      <c r="J15" s="9">
        <v>7.7142999999999997</v>
      </c>
      <c r="K15" s="9">
        <v>7.7142999999999997</v>
      </c>
      <c r="L15" s="9">
        <v>5</v>
      </c>
      <c r="M15" s="9">
        <v>82.714299999999994</v>
      </c>
      <c r="N15" s="10">
        <v>400000</v>
      </c>
      <c r="O15" s="34" t="s">
        <v>56</v>
      </c>
      <c r="P15" s="40" t="s">
        <v>54</v>
      </c>
      <c r="Q15" s="40" t="s">
        <v>54</v>
      </c>
      <c r="R15" s="39">
        <v>0.8</v>
      </c>
      <c r="S15" s="45" t="s">
        <v>55</v>
      </c>
      <c r="T15" s="46">
        <v>46295</v>
      </c>
      <c r="U15" s="46">
        <v>46295</v>
      </c>
      <c r="V15" s="2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3" customFormat="1" ht="12.75" customHeight="1" x14ac:dyDescent="0.2">
      <c r="A16" s="23" t="s">
        <v>45</v>
      </c>
      <c r="B16" s="12" t="s">
        <v>49</v>
      </c>
      <c r="C16" s="13" t="s">
        <v>53</v>
      </c>
      <c r="D16" s="15">
        <v>508750</v>
      </c>
      <c r="E16" s="15">
        <v>407000</v>
      </c>
      <c r="F16" s="9">
        <v>32.714300000000001</v>
      </c>
      <c r="G16" s="9">
        <v>12.7143</v>
      </c>
      <c r="H16" s="9">
        <v>12.571400000000001</v>
      </c>
      <c r="I16" s="9">
        <v>4.5713999999999997</v>
      </c>
      <c r="J16" s="9">
        <v>6.5713999999999997</v>
      </c>
      <c r="K16" s="9">
        <v>6.4286000000000003</v>
      </c>
      <c r="L16" s="9">
        <v>5</v>
      </c>
      <c r="M16" s="9">
        <v>80.571399999999997</v>
      </c>
      <c r="N16" s="10">
        <v>220000</v>
      </c>
      <c r="O16" s="34" t="s">
        <v>56</v>
      </c>
      <c r="P16" s="42" t="s">
        <v>54</v>
      </c>
      <c r="Q16" s="42" t="s">
        <v>54</v>
      </c>
      <c r="R16" s="43" t="s">
        <v>55</v>
      </c>
      <c r="S16" s="45" t="s">
        <v>55</v>
      </c>
      <c r="T16" s="47">
        <v>45382</v>
      </c>
      <c r="U16" s="47">
        <v>45382</v>
      </c>
      <c r="V16" s="2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3" customFormat="1" ht="12.75" customHeight="1" x14ac:dyDescent="0.2">
      <c r="A17" s="23" t="s">
        <v>44</v>
      </c>
      <c r="B17" s="13" t="s">
        <v>48</v>
      </c>
      <c r="C17" s="12" t="s">
        <v>52</v>
      </c>
      <c r="D17" s="14">
        <v>595000</v>
      </c>
      <c r="E17" s="14">
        <v>453000</v>
      </c>
      <c r="F17" s="9">
        <v>29.142900000000001</v>
      </c>
      <c r="G17" s="9">
        <v>11.857100000000001</v>
      </c>
      <c r="H17" s="9">
        <v>8.1428999999999991</v>
      </c>
      <c r="I17" s="9">
        <v>4.2857000000000003</v>
      </c>
      <c r="J17" s="9">
        <v>8</v>
      </c>
      <c r="K17" s="9">
        <v>6.2857000000000003</v>
      </c>
      <c r="L17" s="9">
        <v>3.8571</v>
      </c>
      <c r="M17" s="9">
        <v>71.571399999999997</v>
      </c>
      <c r="N17" s="10"/>
      <c r="O17" s="11"/>
      <c r="P17" s="35" t="s">
        <v>54</v>
      </c>
      <c r="Q17" s="45"/>
      <c r="R17" s="39">
        <v>0.76</v>
      </c>
      <c r="S17" s="45"/>
      <c r="T17" s="46">
        <v>45596</v>
      </c>
      <c r="U17" s="4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x14ac:dyDescent="0.3">
      <c r="D18" s="8">
        <f>SUM(D14:D17)</f>
        <v>2323750</v>
      </c>
      <c r="E18" s="8">
        <f>SUM(E14:E17)</f>
        <v>1768000</v>
      </c>
      <c r="N18" s="8">
        <f>SUM(N14:N17)</f>
        <v>1000000</v>
      </c>
    </row>
    <row r="19" spans="1:85" x14ac:dyDescent="0.3">
      <c r="E19" s="4"/>
      <c r="M19" s="2" t="s">
        <v>17</v>
      </c>
      <c r="N19" s="8">
        <f>1000000-N18</f>
        <v>0</v>
      </c>
    </row>
    <row r="1048576" spans="15:15" x14ac:dyDescent="0.3">
      <c r="O1048576" s="34"/>
    </row>
  </sheetData>
  <mergeCells count="23">
    <mergeCell ref="F11:F12"/>
    <mergeCell ref="G11:G12"/>
    <mergeCell ref="H11:H12"/>
    <mergeCell ref="R11:R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A6:C6"/>
    <mergeCell ref="S11:S12"/>
    <mergeCell ref="T11:T12"/>
    <mergeCell ref="U11:U12"/>
    <mergeCell ref="A11:A13"/>
    <mergeCell ref="B11:B13"/>
    <mergeCell ref="C11:C13"/>
    <mergeCell ref="D11:D13"/>
    <mergeCell ref="E11:E13"/>
    <mergeCell ref="D9:M9"/>
  </mergeCells>
  <dataValidations count="4">
    <dataValidation type="decimal" operator="lessThanOrEqual" allowBlank="1" showInputMessage="1" showErrorMessage="1" error="max. 40" sqref="F14:F17" xr:uid="{00000000-0002-0000-0000-000000000000}">
      <formula1>40</formula1>
    </dataValidation>
    <dataValidation type="decimal" operator="lessThanOrEqual" allowBlank="1" showInputMessage="1" showErrorMessage="1" error="max. 15" sqref="G14:H17" xr:uid="{00000000-0002-0000-0000-000001000000}">
      <formula1>15</formula1>
    </dataValidation>
    <dataValidation type="decimal" operator="lessThanOrEqual" allowBlank="1" showInputMessage="1" showErrorMessage="1" error="max. 10" sqref="J14:K17" xr:uid="{00000000-0002-0000-0000-000002000000}">
      <formula1>10</formula1>
    </dataValidation>
    <dataValidation type="decimal" operator="lessThanOrEqual" allowBlank="1" showInputMessage="1" showErrorMessage="1" error="max. 5" sqref="I14:I17 L14:L1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EB14-E074-4B7B-9479-2E3384ADF801}">
  <dimension ref="A1:BP1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27</v>
      </c>
    </row>
    <row r="2" spans="1:68" ht="12.75" customHeight="1" x14ac:dyDescent="0.3">
      <c r="A2" s="5" t="s">
        <v>38</v>
      </c>
      <c r="D2" s="5" t="s">
        <v>21</v>
      </c>
    </row>
    <row r="3" spans="1:68" ht="12.75" customHeight="1" x14ac:dyDescent="0.3">
      <c r="A3" s="5" t="s">
        <v>34</v>
      </c>
      <c r="D3" s="2" t="s">
        <v>28</v>
      </c>
    </row>
    <row r="4" spans="1:68" ht="12.75" customHeight="1" x14ac:dyDescent="0.3">
      <c r="A4" s="5" t="s">
        <v>39</v>
      </c>
      <c r="D4" s="2" t="s">
        <v>37</v>
      </c>
    </row>
    <row r="5" spans="1:68" ht="12.75" customHeight="1" x14ac:dyDescent="0.3">
      <c r="A5" s="5" t="s">
        <v>36</v>
      </c>
      <c r="D5" s="2" t="s">
        <v>29</v>
      </c>
    </row>
    <row r="6" spans="1:68" ht="12.75" customHeight="1" x14ac:dyDescent="0.3">
      <c r="A6" s="16" t="s">
        <v>40</v>
      </c>
      <c r="B6" s="16"/>
      <c r="C6" s="16"/>
      <c r="D6" s="2" t="s">
        <v>30</v>
      </c>
    </row>
    <row r="7" spans="1:68" ht="12.75" customHeight="1" x14ac:dyDescent="0.3">
      <c r="A7" s="2" t="s">
        <v>41</v>
      </c>
      <c r="D7" s="2" t="s">
        <v>31</v>
      </c>
    </row>
    <row r="8" spans="1:68" ht="12.75" customHeight="1" x14ac:dyDescent="0.3">
      <c r="A8" s="6" t="s">
        <v>35</v>
      </c>
      <c r="D8" s="5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5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7" t="s">
        <v>23</v>
      </c>
      <c r="G13" s="7" t="s">
        <v>18</v>
      </c>
      <c r="H13" s="7" t="s">
        <v>18</v>
      </c>
      <c r="I13" s="7" t="s">
        <v>19</v>
      </c>
      <c r="J13" s="7" t="s">
        <v>20</v>
      </c>
      <c r="K13" s="7" t="s">
        <v>20</v>
      </c>
      <c r="L13" s="7" t="s">
        <v>19</v>
      </c>
      <c r="M13" s="7"/>
    </row>
    <row r="14" spans="1:68" s="3" customFormat="1" ht="12.75" customHeight="1" x14ac:dyDescent="0.2">
      <c r="A14" s="23" t="s">
        <v>42</v>
      </c>
      <c r="B14" s="12" t="s">
        <v>46</v>
      </c>
      <c r="C14" s="13" t="s">
        <v>50</v>
      </c>
      <c r="D14" s="14">
        <v>560000</v>
      </c>
      <c r="E14" s="14">
        <v>380000</v>
      </c>
      <c r="F14" s="33">
        <v>35</v>
      </c>
      <c r="G14" s="33">
        <v>13</v>
      </c>
      <c r="H14" s="33">
        <v>13</v>
      </c>
      <c r="I14" s="33">
        <v>5</v>
      </c>
      <c r="J14" s="33">
        <v>9</v>
      </c>
      <c r="K14" s="33">
        <v>8</v>
      </c>
      <c r="L14" s="33">
        <v>5</v>
      </c>
      <c r="M14" s="9">
        <f>SUM(F14:L14)</f>
        <v>88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3" customFormat="1" ht="12.75" customHeight="1" x14ac:dyDescent="0.2">
      <c r="A15" s="23" t="s">
        <v>43</v>
      </c>
      <c r="B15" s="12" t="s">
        <v>47</v>
      </c>
      <c r="C15" s="13" t="s">
        <v>51</v>
      </c>
      <c r="D15" s="14">
        <v>660000</v>
      </c>
      <c r="E15" s="14">
        <v>528000</v>
      </c>
      <c r="F15" s="33">
        <v>32</v>
      </c>
      <c r="G15" s="33">
        <v>13</v>
      </c>
      <c r="H15" s="33">
        <v>12</v>
      </c>
      <c r="I15" s="33">
        <v>4</v>
      </c>
      <c r="J15" s="33">
        <v>8</v>
      </c>
      <c r="K15" s="33">
        <v>7</v>
      </c>
      <c r="L15" s="33">
        <v>5</v>
      </c>
      <c r="M15" s="9">
        <f t="shared" ref="M15:M17" si="0">SUM(F15:L15)</f>
        <v>81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2">
      <c r="A16" s="23" t="s">
        <v>44</v>
      </c>
      <c r="B16" s="13" t="s">
        <v>48</v>
      </c>
      <c r="C16" s="12" t="s">
        <v>52</v>
      </c>
      <c r="D16" s="14">
        <v>595000</v>
      </c>
      <c r="E16" s="14">
        <v>453000</v>
      </c>
      <c r="F16" s="33">
        <v>30</v>
      </c>
      <c r="G16" s="33">
        <v>12</v>
      </c>
      <c r="H16" s="33">
        <v>8</v>
      </c>
      <c r="I16" s="33">
        <v>4</v>
      </c>
      <c r="J16" s="33">
        <v>8</v>
      </c>
      <c r="K16" s="33">
        <v>6</v>
      </c>
      <c r="L16" s="33">
        <v>4</v>
      </c>
      <c r="M16" s="9">
        <f t="shared" si="0"/>
        <v>72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2">
      <c r="A17" s="23" t="s">
        <v>45</v>
      </c>
      <c r="B17" s="12" t="s">
        <v>49</v>
      </c>
      <c r="C17" s="13" t="s">
        <v>53</v>
      </c>
      <c r="D17" s="15">
        <v>508750</v>
      </c>
      <c r="E17" s="15">
        <v>407000</v>
      </c>
      <c r="F17" s="33">
        <v>34</v>
      </c>
      <c r="G17" s="33">
        <v>12</v>
      </c>
      <c r="H17" s="33">
        <v>13</v>
      </c>
      <c r="I17" s="33">
        <v>4</v>
      </c>
      <c r="J17" s="33">
        <v>6</v>
      </c>
      <c r="K17" s="33">
        <v>6</v>
      </c>
      <c r="L17" s="33">
        <v>5</v>
      </c>
      <c r="M17" s="9">
        <f t="shared" si="0"/>
        <v>80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x14ac:dyDescent="0.3">
      <c r="D18" s="8">
        <f>SUM(D14:D17)</f>
        <v>2323750</v>
      </c>
      <c r="E18" s="8">
        <f>SUM(E14:E17)</f>
        <v>1768000</v>
      </c>
    </row>
    <row r="19" spans="1:68" x14ac:dyDescent="0.3">
      <c r="E19" s="4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5" sqref="I14:I17 L14:L17" xr:uid="{30845558-9B36-4B6D-8DE2-7D6F7227CF86}">
      <formula1>5</formula1>
    </dataValidation>
    <dataValidation type="decimal" operator="lessThanOrEqual" allowBlank="1" showInputMessage="1" showErrorMessage="1" error="max. 10" sqref="J14:K17" xr:uid="{20B4F9AC-47C7-432D-A93B-3143F27513A6}">
      <formula1>10</formula1>
    </dataValidation>
    <dataValidation type="decimal" operator="lessThanOrEqual" allowBlank="1" showInputMessage="1" showErrorMessage="1" error="max. 15" sqref="G14:H17" xr:uid="{CDADA36F-E1D9-4754-A425-0FDC01F0E1E6}">
      <formula1>15</formula1>
    </dataValidation>
    <dataValidation type="decimal" operator="lessThanOrEqual" allowBlank="1" showInputMessage="1" showErrorMessage="1" error="max. 40" sqref="F14:F17" xr:uid="{884D3AC7-1495-43A3-99BB-9045DA066679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54FC5-9330-49A7-ACD1-21DCE379697E}">
  <dimension ref="A1:BP19"/>
  <sheetViews>
    <sheetView workbookViewId="0"/>
  </sheetViews>
  <sheetFormatPr defaultColWidth="9.109375" defaultRowHeight="12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3" width="9.33203125" style="26" customWidth="1"/>
    <col min="14" max="16384" width="9.109375" style="26"/>
  </cols>
  <sheetData>
    <row r="1" spans="1:68" ht="38.25" customHeight="1" x14ac:dyDescent="0.3">
      <c r="A1" s="25" t="s">
        <v>27</v>
      </c>
    </row>
    <row r="2" spans="1:68" ht="12.75" customHeight="1" x14ac:dyDescent="0.3">
      <c r="A2" s="29" t="s">
        <v>38</v>
      </c>
      <c r="D2" s="29" t="s">
        <v>21</v>
      </c>
    </row>
    <row r="3" spans="1:68" ht="12.75" customHeight="1" x14ac:dyDescent="0.3">
      <c r="A3" s="29" t="s">
        <v>34</v>
      </c>
      <c r="D3" s="26" t="s">
        <v>28</v>
      </c>
    </row>
    <row r="4" spans="1:68" ht="12.75" customHeight="1" x14ac:dyDescent="0.3">
      <c r="A4" s="29" t="s">
        <v>39</v>
      </c>
      <c r="D4" s="26" t="s">
        <v>37</v>
      </c>
    </row>
    <row r="5" spans="1:68" ht="12.75" customHeight="1" x14ac:dyDescent="0.3">
      <c r="A5" s="29" t="s">
        <v>36</v>
      </c>
      <c r="D5" s="26" t="s">
        <v>29</v>
      </c>
    </row>
    <row r="6" spans="1:68" ht="12.75" customHeight="1" x14ac:dyDescent="0.3">
      <c r="A6" s="16" t="s">
        <v>40</v>
      </c>
      <c r="B6" s="16"/>
      <c r="C6" s="16"/>
      <c r="D6" s="26" t="s">
        <v>30</v>
      </c>
    </row>
    <row r="7" spans="1:68" ht="12.75" customHeight="1" x14ac:dyDescent="0.3">
      <c r="A7" s="26" t="s">
        <v>41</v>
      </c>
      <c r="D7" s="26" t="s">
        <v>31</v>
      </c>
    </row>
    <row r="8" spans="1:68" ht="12.75" customHeight="1" x14ac:dyDescent="0.3">
      <c r="A8" s="30" t="s">
        <v>35</v>
      </c>
      <c r="D8" s="29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29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31" t="s">
        <v>23</v>
      </c>
      <c r="G13" s="31" t="s">
        <v>18</v>
      </c>
      <c r="H13" s="31" t="s">
        <v>18</v>
      </c>
      <c r="I13" s="31" t="s">
        <v>19</v>
      </c>
      <c r="J13" s="31" t="s">
        <v>20</v>
      </c>
      <c r="K13" s="31" t="s">
        <v>20</v>
      </c>
      <c r="L13" s="31" t="s">
        <v>19</v>
      </c>
      <c r="M13" s="31"/>
    </row>
    <row r="14" spans="1:68" s="27" customFormat="1" ht="12.75" customHeight="1" x14ac:dyDescent="0.2">
      <c r="A14" s="44" t="s">
        <v>42</v>
      </c>
      <c r="B14" s="36" t="s">
        <v>46</v>
      </c>
      <c r="C14" s="37" t="s">
        <v>50</v>
      </c>
      <c r="D14" s="38">
        <v>560000</v>
      </c>
      <c r="E14" s="38">
        <v>380000</v>
      </c>
      <c r="F14" s="33">
        <v>32</v>
      </c>
      <c r="G14" s="33">
        <v>12</v>
      </c>
      <c r="H14" s="33">
        <v>12</v>
      </c>
      <c r="I14" s="33">
        <v>5</v>
      </c>
      <c r="J14" s="33">
        <v>10</v>
      </c>
      <c r="K14" s="33">
        <v>8</v>
      </c>
      <c r="L14" s="33">
        <v>5</v>
      </c>
      <c r="M14" s="33">
        <f>SUM(F14:L14)</f>
        <v>84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68" s="27" customFormat="1" ht="12.75" customHeight="1" x14ac:dyDescent="0.2">
      <c r="A15" s="44" t="s">
        <v>43</v>
      </c>
      <c r="B15" s="36" t="s">
        <v>47</v>
      </c>
      <c r="C15" s="37" t="s">
        <v>51</v>
      </c>
      <c r="D15" s="38">
        <v>660000</v>
      </c>
      <c r="E15" s="38">
        <v>528000</v>
      </c>
      <c r="F15" s="33">
        <v>35</v>
      </c>
      <c r="G15" s="33">
        <v>12</v>
      </c>
      <c r="H15" s="33">
        <v>15</v>
      </c>
      <c r="I15" s="33">
        <v>5</v>
      </c>
      <c r="J15" s="33">
        <v>10</v>
      </c>
      <c r="K15" s="33">
        <v>8</v>
      </c>
      <c r="L15" s="33">
        <v>5</v>
      </c>
      <c r="M15" s="33">
        <f t="shared" ref="M15:M17" si="0">SUM(F15:L15)</f>
        <v>90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7" customFormat="1" ht="12.75" customHeight="1" x14ac:dyDescent="0.2">
      <c r="A16" s="44" t="s">
        <v>44</v>
      </c>
      <c r="B16" s="37" t="s">
        <v>48</v>
      </c>
      <c r="C16" s="36" t="s">
        <v>52</v>
      </c>
      <c r="D16" s="38">
        <v>595000</v>
      </c>
      <c r="E16" s="38">
        <v>453000</v>
      </c>
      <c r="F16" s="33">
        <v>25</v>
      </c>
      <c r="G16" s="33">
        <v>10</v>
      </c>
      <c r="H16" s="33">
        <v>10</v>
      </c>
      <c r="I16" s="33">
        <v>5</v>
      </c>
      <c r="J16" s="33">
        <v>8</v>
      </c>
      <c r="K16" s="33">
        <v>8</v>
      </c>
      <c r="L16" s="33">
        <v>3</v>
      </c>
      <c r="M16" s="33">
        <f t="shared" si="0"/>
        <v>69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7" customFormat="1" ht="12.75" customHeight="1" x14ac:dyDescent="0.2">
      <c r="A17" s="44" t="s">
        <v>45</v>
      </c>
      <c r="B17" s="36" t="s">
        <v>49</v>
      </c>
      <c r="C17" s="37" t="s">
        <v>53</v>
      </c>
      <c r="D17" s="41">
        <v>508750</v>
      </c>
      <c r="E17" s="41">
        <v>407000</v>
      </c>
      <c r="F17" s="33">
        <v>25</v>
      </c>
      <c r="G17" s="33">
        <v>10</v>
      </c>
      <c r="H17" s="33">
        <v>10</v>
      </c>
      <c r="I17" s="33">
        <v>5</v>
      </c>
      <c r="J17" s="33">
        <v>8</v>
      </c>
      <c r="K17" s="33">
        <v>8</v>
      </c>
      <c r="L17" s="33">
        <v>5</v>
      </c>
      <c r="M17" s="33">
        <f t="shared" si="0"/>
        <v>71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68" x14ac:dyDescent="0.3">
      <c r="D18" s="32">
        <f>SUM(D14:D17)</f>
        <v>2323750</v>
      </c>
      <c r="E18" s="32">
        <f>SUM(E14:E17)</f>
        <v>1768000</v>
      </c>
    </row>
    <row r="19" spans="1:68" x14ac:dyDescent="0.3">
      <c r="E19" s="28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40" sqref="F14:F17" xr:uid="{902AC67A-5ED8-426E-9277-3C96D041FF6B}">
      <formula1>40</formula1>
    </dataValidation>
    <dataValidation type="decimal" operator="lessThanOrEqual" allowBlank="1" showInputMessage="1" showErrorMessage="1" error="max. 15" sqref="G14:H17" xr:uid="{FB0D783A-B1FC-4BE1-8663-174C69388264}">
      <formula1>15</formula1>
    </dataValidation>
    <dataValidation type="decimal" operator="lessThanOrEqual" allowBlank="1" showInputMessage="1" showErrorMessage="1" error="max. 10" sqref="J14:K17" xr:uid="{12EB65AE-7092-4FCD-AE63-7BBF5919BEA1}">
      <formula1>10</formula1>
    </dataValidation>
    <dataValidation type="decimal" operator="lessThanOrEqual" allowBlank="1" showInputMessage="1" showErrorMessage="1" error="max. 5" sqref="I14:I17 L14:L17" xr:uid="{7A0880F8-8E8B-40B5-8BCB-5258D18CD059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FEA7-DB7C-4E83-B53B-8C5F12737B7E}">
  <dimension ref="A1:BP19"/>
  <sheetViews>
    <sheetView workbookViewId="0"/>
  </sheetViews>
  <sheetFormatPr defaultColWidth="9.109375" defaultRowHeight="12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3" width="9.33203125" style="26" customWidth="1"/>
    <col min="14" max="16384" width="9.109375" style="26"/>
  </cols>
  <sheetData>
    <row r="1" spans="1:68" ht="38.25" customHeight="1" x14ac:dyDescent="0.3">
      <c r="A1" s="25" t="s">
        <v>27</v>
      </c>
    </row>
    <row r="2" spans="1:68" ht="12.75" customHeight="1" x14ac:dyDescent="0.3">
      <c r="A2" s="29" t="s">
        <v>38</v>
      </c>
      <c r="D2" s="29" t="s">
        <v>21</v>
      </c>
    </row>
    <row r="3" spans="1:68" ht="12.75" customHeight="1" x14ac:dyDescent="0.3">
      <c r="A3" s="29" t="s">
        <v>34</v>
      </c>
      <c r="D3" s="26" t="s">
        <v>28</v>
      </c>
    </row>
    <row r="4" spans="1:68" ht="12.75" customHeight="1" x14ac:dyDescent="0.3">
      <c r="A4" s="29" t="s">
        <v>39</v>
      </c>
      <c r="D4" s="26" t="s">
        <v>37</v>
      </c>
    </row>
    <row r="5" spans="1:68" ht="12.75" customHeight="1" x14ac:dyDescent="0.3">
      <c r="A5" s="29" t="s">
        <v>36</v>
      </c>
      <c r="D5" s="26" t="s">
        <v>29</v>
      </c>
    </row>
    <row r="6" spans="1:68" ht="12.75" customHeight="1" x14ac:dyDescent="0.3">
      <c r="A6" s="16" t="s">
        <v>40</v>
      </c>
      <c r="B6" s="16"/>
      <c r="C6" s="16"/>
      <c r="D6" s="26" t="s">
        <v>30</v>
      </c>
    </row>
    <row r="7" spans="1:68" ht="12.75" customHeight="1" x14ac:dyDescent="0.3">
      <c r="A7" s="26" t="s">
        <v>41</v>
      </c>
      <c r="D7" s="26" t="s">
        <v>31</v>
      </c>
    </row>
    <row r="8" spans="1:68" ht="12.75" customHeight="1" x14ac:dyDescent="0.3">
      <c r="A8" s="30" t="s">
        <v>35</v>
      </c>
      <c r="D8" s="29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29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31" t="s">
        <v>23</v>
      </c>
      <c r="G13" s="31" t="s">
        <v>18</v>
      </c>
      <c r="H13" s="31" t="s">
        <v>18</v>
      </c>
      <c r="I13" s="31" t="s">
        <v>19</v>
      </c>
      <c r="J13" s="31" t="s">
        <v>20</v>
      </c>
      <c r="K13" s="31" t="s">
        <v>20</v>
      </c>
      <c r="L13" s="31" t="s">
        <v>19</v>
      </c>
      <c r="M13" s="31"/>
    </row>
    <row r="14" spans="1:68" s="27" customFormat="1" ht="12.75" customHeight="1" x14ac:dyDescent="0.2">
      <c r="A14" s="44" t="s">
        <v>42</v>
      </c>
      <c r="B14" s="36" t="s">
        <v>46</v>
      </c>
      <c r="C14" s="37" t="s">
        <v>50</v>
      </c>
      <c r="D14" s="38">
        <v>560000</v>
      </c>
      <c r="E14" s="38">
        <v>380000</v>
      </c>
      <c r="F14" s="33"/>
      <c r="G14" s="33"/>
      <c r="H14" s="33"/>
      <c r="I14" s="33"/>
      <c r="J14" s="33"/>
      <c r="K14" s="33"/>
      <c r="L14" s="33"/>
      <c r="M14" s="33">
        <f>SUM(F14:L14)</f>
        <v>0</v>
      </c>
      <c r="N14" s="26" t="s">
        <v>57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68" s="27" customFormat="1" ht="12.75" customHeight="1" x14ac:dyDescent="0.2">
      <c r="A15" s="44" t="s">
        <v>43</v>
      </c>
      <c r="B15" s="36" t="s">
        <v>47</v>
      </c>
      <c r="C15" s="37" t="s">
        <v>51</v>
      </c>
      <c r="D15" s="38">
        <v>660000</v>
      </c>
      <c r="E15" s="38">
        <v>528000</v>
      </c>
      <c r="F15" s="33"/>
      <c r="G15" s="33"/>
      <c r="H15" s="33"/>
      <c r="I15" s="33"/>
      <c r="J15" s="33"/>
      <c r="K15" s="33"/>
      <c r="L15" s="33"/>
      <c r="M15" s="33">
        <f t="shared" ref="M15:M17" si="0">SUM(F15:L15)</f>
        <v>0</v>
      </c>
      <c r="N15" s="26" t="s">
        <v>57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7" customFormat="1" ht="12.75" customHeight="1" x14ac:dyDescent="0.2">
      <c r="A16" s="44" t="s">
        <v>44</v>
      </c>
      <c r="B16" s="37" t="s">
        <v>48</v>
      </c>
      <c r="C16" s="36" t="s">
        <v>52</v>
      </c>
      <c r="D16" s="38">
        <v>595000</v>
      </c>
      <c r="E16" s="38">
        <v>453000</v>
      </c>
      <c r="F16" s="33"/>
      <c r="G16" s="33"/>
      <c r="H16" s="33"/>
      <c r="I16" s="33"/>
      <c r="J16" s="33"/>
      <c r="K16" s="33"/>
      <c r="L16" s="33"/>
      <c r="M16" s="33">
        <f t="shared" si="0"/>
        <v>0</v>
      </c>
      <c r="N16" s="26" t="s">
        <v>57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7" customFormat="1" ht="12.75" customHeight="1" x14ac:dyDescent="0.2">
      <c r="A17" s="44" t="s">
        <v>45</v>
      </c>
      <c r="B17" s="36" t="s">
        <v>49</v>
      </c>
      <c r="C17" s="37" t="s">
        <v>53</v>
      </c>
      <c r="D17" s="41">
        <v>508750</v>
      </c>
      <c r="E17" s="41">
        <v>407000</v>
      </c>
      <c r="F17" s="33"/>
      <c r="G17" s="33"/>
      <c r="H17" s="33"/>
      <c r="I17" s="33"/>
      <c r="J17" s="33"/>
      <c r="K17" s="33"/>
      <c r="L17" s="33"/>
      <c r="M17" s="33">
        <f t="shared" si="0"/>
        <v>0</v>
      </c>
      <c r="N17" s="26" t="s">
        <v>57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68" x14ac:dyDescent="0.3">
      <c r="D18" s="32">
        <f>SUM(D14:D17)</f>
        <v>2323750</v>
      </c>
      <c r="E18" s="32">
        <f>SUM(E14:E17)</f>
        <v>1768000</v>
      </c>
    </row>
    <row r="19" spans="1:68" x14ac:dyDescent="0.3">
      <c r="E19" s="28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40" sqref="F14:F17" xr:uid="{B698FF3B-32EC-409F-BAC7-65BAC81A8A3C}">
      <formula1>40</formula1>
    </dataValidation>
    <dataValidation type="decimal" operator="lessThanOrEqual" allowBlank="1" showInputMessage="1" showErrorMessage="1" error="max. 15" sqref="G14:H17" xr:uid="{74E37105-3722-43D3-AB27-639C86FBE965}">
      <formula1>15</formula1>
    </dataValidation>
    <dataValidation type="decimal" operator="lessThanOrEqual" allowBlank="1" showInputMessage="1" showErrorMessage="1" error="max. 10" sqref="J14:K17" xr:uid="{98D8CB96-2659-404D-81EB-1AB681A3836F}">
      <formula1>10</formula1>
    </dataValidation>
    <dataValidation type="decimal" operator="lessThanOrEqual" allowBlank="1" showInputMessage="1" showErrorMessage="1" error="max. 5" sqref="I14:I17 L14:L17" xr:uid="{88A4D568-ECF0-4265-985F-19756ECB312B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167B5-02C1-454E-8902-8F440AE24167}">
  <dimension ref="A1:BP19"/>
  <sheetViews>
    <sheetView workbookViewId="0"/>
  </sheetViews>
  <sheetFormatPr defaultColWidth="9.109375" defaultRowHeight="12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3" width="9.33203125" style="26" customWidth="1"/>
    <col min="14" max="16384" width="9.109375" style="26"/>
  </cols>
  <sheetData>
    <row r="1" spans="1:68" ht="38.25" customHeight="1" x14ac:dyDescent="0.3">
      <c r="A1" s="25" t="s">
        <v>27</v>
      </c>
    </row>
    <row r="2" spans="1:68" ht="12.75" customHeight="1" x14ac:dyDescent="0.3">
      <c r="A2" s="29" t="s">
        <v>38</v>
      </c>
      <c r="D2" s="29" t="s">
        <v>21</v>
      </c>
    </row>
    <row r="3" spans="1:68" ht="12.75" customHeight="1" x14ac:dyDescent="0.3">
      <c r="A3" s="29" t="s">
        <v>34</v>
      </c>
      <c r="D3" s="26" t="s">
        <v>28</v>
      </c>
    </row>
    <row r="4" spans="1:68" ht="12.75" customHeight="1" x14ac:dyDescent="0.3">
      <c r="A4" s="29" t="s">
        <v>39</v>
      </c>
      <c r="D4" s="26" t="s">
        <v>37</v>
      </c>
    </row>
    <row r="5" spans="1:68" ht="12.75" customHeight="1" x14ac:dyDescent="0.3">
      <c r="A5" s="29" t="s">
        <v>36</v>
      </c>
      <c r="D5" s="26" t="s">
        <v>29</v>
      </c>
    </row>
    <row r="6" spans="1:68" ht="12.75" customHeight="1" x14ac:dyDescent="0.3">
      <c r="A6" s="16" t="s">
        <v>40</v>
      </c>
      <c r="B6" s="16"/>
      <c r="C6" s="16"/>
      <c r="D6" s="26" t="s">
        <v>30</v>
      </c>
    </row>
    <row r="7" spans="1:68" ht="12.75" customHeight="1" x14ac:dyDescent="0.3">
      <c r="A7" s="26" t="s">
        <v>41</v>
      </c>
      <c r="D7" s="26" t="s">
        <v>31</v>
      </c>
    </row>
    <row r="8" spans="1:68" ht="12.75" customHeight="1" x14ac:dyDescent="0.3">
      <c r="A8" s="30" t="s">
        <v>35</v>
      </c>
      <c r="D8" s="29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29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31" t="s">
        <v>23</v>
      </c>
      <c r="G13" s="31" t="s">
        <v>18</v>
      </c>
      <c r="H13" s="31" t="s">
        <v>18</v>
      </c>
      <c r="I13" s="31" t="s">
        <v>19</v>
      </c>
      <c r="J13" s="31" t="s">
        <v>20</v>
      </c>
      <c r="K13" s="31" t="s">
        <v>20</v>
      </c>
      <c r="L13" s="31" t="s">
        <v>19</v>
      </c>
      <c r="M13" s="31"/>
    </row>
    <row r="14" spans="1:68" s="27" customFormat="1" ht="12.75" customHeight="1" x14ac:dyDescent="0.2">
      <c r="A14" s="44" t="s">
        <v>42</v>
      </c>
      <c r="B14" s="36" t="s">
        <v>46</v>
      </c>
      <c r="C14" s="37" t="s">
        <v>50</v>
      </c>
      <c r="D14" s="38">
        <v>560000</v>
      </c>
      <c r="E14" s="38">
        <v>380000</v>
      </c>
      <c r="F14" s="33">
        <v>34</v>
      </c>
      <c r="G14" s="33">
        <v>13</v>
      </c>
      <c r="H14" s="33">
        <v>13</v>
      </c>
      <c r="I14" s="33">
        <v>5</v>
      </c>
      <c r="J14" s="33">
        <v>10</v>
      </c>
      <c r="K14" s="33">
        <v>8</v>
      </c>
      <c r="L14" s="33">
        <v>5</v>
      </c>
      <c r="M14" s="33">
        <f>SUM(F14:L14)</f>
        <v>88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68" s="27" customFormat="1" ht="12.75" customHeight="1" x14ac:dyDescent="0.2">
      <c r="A15" s="44" t="s">
        <v>43</v>
      </c>
      <c r="B15" s="36" t="s">
        <v>47</v>
      </c>
      <c r="C15" s="37" t="s">
        <v>51</v>
      </c>
      <c r="D15" s="38">
        <v>660000</v>
      </c>
      <c r="E15" s="38">
        <v>528000</v>
      </c>
      <c r="F15" s="33">
        <v>32</v>
      </c>
      <c r="G15" s="33">
        <v>13</v>
      </c>
      <c r="H15" s="33">
        <v>12</v>
      </c>
      <c r="I15" s="33">
        <v>5</v>
      </c>
      <c r="J15" s="33">
        <v>7</v>
      </c>
      <c r="K15" s="33">
        <v>8</v>
      </c>
      <c r="L15" s="33">
        <v>5</v>
      </c>
      <c r="M15" s="33">
        <f t="shared" ref="M15:M17" si="0">SUM(F15:L15)</f>
        <v>82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7" customFormat="1" ht="12.75" customHeight="1" x14ac:dyDescent="0.2">
      <c r="A16" s="44" t="s">
        <v>44</v>
      </c>
      <c r="B16" s="37" t="s">
        <v>48</v>
      </c>
      <c r="C16" s="36" t="s">
        <v>52</v>
      </c>
      <c r="D16" s="38">
        <v>595000</v>
      </c>
      <c r="E16" s="38">
        <v>453000</v>
      </c>
      <c r="F16" s="33">
        <v>31</v>
      </c>
      <c r="G16" s="33">
        <v>13</v>
      </c>
      <c r="H16" s="33">
        <v>11</v>
      </c>
      <c r="I16" s="33">
        <v>5</v>
      </c>
      <c r="J16" s="33">
        <v>8</v>
      </c>
      <c r="K16" s="33">
        <v>6</v>
      </c>
      <c r="L16" s="33">
        <v>4</v>
      </c>
      <c r="M16" s="33">
        <f t="shared" si="0"/>
        <v>78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7" customFormat="1" ht="12.75" customHeight="1" x14ac:dyDescent="0.2">
      <c r="A17" s="44" t="s">
        <v>45</v>
      </c>
      <c r="B17" s="36" t="s">
        <v>49</v>
      </c>
      <c r="C17" s="37" t="s">
        <v>53</v>
      </c>
      <c r="D17" s="41">
        <v>508750</v>
      </c>
      <c r="E17" s="41">
        <v>407000</v>
      </c>
      <c r="F17" s="33">
        <v>33</v>
      </c>
      <c r="G17" s="33">
        <v>13</v>
      </c>
      <c r="H17" s="33">
        <v>12</v>
      </c>
      <c r="I17" s="33">
        <v>5</v>
      </c>
      <c r="J17" s="33">
        <v>7</v>
      </c>
      <c r="K17" s="33">
        <v>6</v>
      </c>
      <c r="L17" s="33">
        <v>5</v>
      </c>
      <c r="M17" s="33">
        <f t="shared" si="0"/>
        <v>81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68" x14ac:dyDescent="0.3">
      <c r="D18" s="32">
        <f>SUM(D14:D17)</f>
        <v>2323750</v>
      </c>
      <c r="E18" s="32">
        <f>SUM(E14:E17)</f>
        <v>1768000</v>
      </c>
    </row>
    <row r="19" spans="1:68" x14ac:dyDescent="0.3">
      <c r="E19" s="28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40" sqref="F14:F17" xr:uid="{60532880-81A8-4CF4-AC31-58C05AB258FB}">
      <formula1>40</formula1>
    </dataValidation>
    <dataValidation type="decimal" operator="lessThanOrEqual" allowBlank="1" showInputMessage="1" showErrorMessage="1" error="max. 15" sqref="G14:H17" xr:uid="{01D41E3E-590D-48C6-B710-7027D2847080}">
      <formula1>15</formula1>
    </dataValidation>
    <dataValidation type="decimal" operator="lessThanOrEqual" allowBlank="1" showInputMessage="1" showErrorMessage="1" error="max. 10" sqref="J14:K17" xr:uid="{B0E4A4B9-1BD2-4DF0-90AC-D680C4EBE691}">
      <formula1>10</formula1>
    </dataValidation>
    <dataValidation type="decimal" operator="lessThanOrEqual" allowBlank="1" showInputMessage="1" showErrorMessage="1" error="max. 5" sqref="I14:I17 L14:L17" xr:uid="{9A921653-4357-4B8D-8E8E-2DECED07904D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ACC-A026-41B4-ADAA-9C5929B3ED07}">
  <dimension ref="A1:BP19"/>
  <sheetViews>
    <sheetView workbookViewId="0"/>
  </sheetViews>
  <sheetFormatPr defaultColWidth="9.109375" defaultRowHeight="12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3" width="9.33203125" style="26" customWidth="1"/>
    <col min="14" max="16384" width="9.109375" style="26"/>
  </cols>
  <sheetData>
    <row r="1" spans="1:68" ht="38.25" customHeight="1" x14ac:dyDescent="0.3">
      <c r="A1" s="25" t="s">
        <v>27</v>
      </c>
    </row>
    <row r="2" spans="1:68" ht="12.75" customHeight="1" x14ac:dyDescent="0.3">
      <c r="A2" s="29" t="s">
        <v>38</v>
      </c>
      <c r="D2" s="29" t="s">
        <v>21</v>
      </c>
    </row>
    <row r="3" spans="1:68" ht="12.75" customHeight="1" x14ac:dyDescent="0.3">
      <c r="A3" s="29" t="s">
        <v>34</v>
      </c>
      <c r="D3" s="26" t="s">
        <v>28</v>
      </c>
    </row>
    <row r="4" spans="1:68" ht="12.75" customHeight="1" x14ac:dyDescent="0.3">
      <c r="A4" s="29" t="s">
        <v>39</v>
      </c>
      <c r="D4" s="26" t="s">
        <v>37</v>
      </c>
    </row>
    <row r="5" spans="1:68" ht="12.75" customHeight="1" x14ac:dyDescent="0.3">
      <c r="A5" s="29" t="s">
        <v>36</v>
      </c>
      <c r="D5" s="26" t="s">
        <v>29</v>
      </c>
    </row>
    <row r="6" spans="1:68" ht="12.75" customHeight="1" x14ac:dyDescent="0.3">
      <c r="A6" s="16" t="s">
        <v>40</v>
      </c>
      <c r="B6" s="16"/>
      <c r="C6" s="16"/>
      <c r="D6" s="26" t="s">
        <v>30</v>
      </c>
    </row>
    <row r="7" spans="1:68" ht="12.75" customHeight="1" x14ac:dyDescent="0.3">
      <c r="A7" s="26" t="s">
        <v>41</v>
      </c>
      <c r="D7" s="26" t="s">
        <v>31</v>
      </c>
    </row>
    <row r="8" spans="1:68" ht="12.75" customHeight="1" x14ac:dyDescent="0.3">
      <c r="A8" s="30" t="s">
        <v>35</v>
      </c>
      <c r="D8" s="29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29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31" t="s">
        <v>23</v>
      </c>
      <c r="G13" s="31" t="s">
        <v>18</v>
      </c>
      <c r="H13" s="31" t="s">
        <v>18</v>
      </c>
      <c r="I13" s="31" t="s">
        <v>19</v>
      </c>
      <c r="J13" s="31" t="s">
        <v>20</v>
      </c>
      <c r="K13" s="31" t="s">
        <v>20</v>
      </c>
      <c r="L13" s="31" t="s">
        <v>19</v>
      </c>
      <c r="M13" s="31"/>
    </row>
    <row r="14" spans="1:68" s="27" customFormat="1" ht="12.75" customHeight="1" x14ac:dyDescent="0.2">
      <c r="A14" s="44" t="s">
        <v>42</v>
      </c>
      <c r="B14" s="36" t="s">
        <v>46</v>
      </c>
      <c r="C14" s="37" t="s">
        <v>50</v>
      </c>
      <c r="D14" s="38">
        <v>560000</v>
      </c>
      <c r="E14" s="38">
        <v>380000</v>
      </c>
      <c r="F14" s="33">
        <v>36</v>
      </c>
      <c r="G14" s="33">
        <v>14</v>
      </c>
      <c r="H14" s="33">
        <v>14</v>
      </c>
      <c r="I14" s="33">
        <v>5</v>
      </c>
      <c r="J14" s="33">
        <v>10</v>
      </c>
      <c r="K14" s="33">
        <v>8</v>
      </c>
      <c r="L14" s="33">
        <v>5</v>
      </c>
      <c r="M14" s="33">
        <f>SUM(F14:L14)</f>
        <v>92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68" s="27" customFormat="1" ht="12.75" customHeight="1" x14ac:dyDescent="0.2">
      <c r="A15" s="44" t="s">
        <v>43</v>
      </c>
      <c r="B15" s="36" t="s">
        <v>47</v>
      </c>
      <c r="C15" s="37" t="s">
        <v>51</v>
      </c>
      <c r="D15" s="38">
        <v>660000</v>
      </c>
      <c r="E15" s="38">
        <v>528000</v>
      </c>
      <c r="F15" s="33">
        <v>33</v>
      </c>
      <c r="G15" s="33">
        <v>14</v>
      </c>
      <c r="H15" s="33">
        <v>12</v>
      </c>
      <c r="I15" s="33">
        <v>5</v>
      </c>
      <c r="J15" s="33">
        <v>7</v>
      </c>
      <c r="K15" s="33">
        <v>8</v>
      </c>
      <c r="L15" s="33">
        <v>5</v>
      </c>
      <c r="M15" s="33">
        <f t="shared" ref="M15:M17" si="0">SUM(F15:L15)</f>
        <v>84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7" customFormat="1" ht="12.75" customHeight="1" x14ac:dyDescent="0.2">
      <c r="A16" s="44" t="s">
        <v>44</v>
      </c>
      <c r="B16" s="37" t="s">
        <v>48</v>
      </c>
      <c r="C16" s="36" t="s">
        <v>52</v>
      </c>
      <c r="D16" s="38">
        <v>595000</v>
      </c>
      <c r="E16" s="38">
        <v>453000</v>
      </c>
      <c r="F16" s="33">
        <v>28</v>
      </c>
      <c r="G16" s="33">
        <v>12</v>
      </c>
      <c r="H16" s="33">
        <v>10</v>
      </c>
      <c r="I16" s="33">
        <v>4</v>
      </c>
      <c r="J16" s="33">
        <v>8</v>
      </c>
      <c r="K16" s="33">
        <v>6</v>
      </c>
      <c r="L16" s="33">
        <v>4</v>
      </c>
      <c r="M16" s="33">
        <f t="shared" si="0"/>
        <v>72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7" customFormat="1" ht="12.75" customHeight="1" x14ac:dyDescent="0.2">
      <c r="A17" s="44" t="s">
        <v>45</v>
      </c>
      <c r="B17" s="36" t="s">
        <v>49</v>
      </c>
      <c r="C17" s="37" t="s">
        <v>53</v>
      </c>
      <c r="D17" s="41">
        <v>508750</v>
      </c>
      <c r="E17" s="41">
        <v>407000</v>
      </c>
      <c r="F17" s="33">
        <v>35</v>
      </c>
      <c r="G17" s="33">
        <v>14</v>
      </c>
      <c r="H17" s="33">
        <v>13</v>
      </c>
      <c r="I17" s="33">
        <v>5</v>
      </c>
      <c r="J17" s="33">
        <v>6</v>
      </c>
      <c r="K17" s="33">
        <v>8</v>
      </c>
      <c r="L17" s="33">
        <v>5</v>
      </c>
      <c r="M17" s="33">
        <f t="shared" si="0"/>
        <v>86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68" x14ac:dyDescent="0.3">
      <c r="D18" s="32">
        <f>SUM(D14:D17)</f>
        <v>2323750</v>
      </c>
      <c r="E18" s="32">
        <f>SUM(E14:E17)</f>
        <v>1768000</v>
      </c>
    </row>
    <row r="19" spans="1:68" x14ac:dyDescent="0.3">
      <c r="E19" s="28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40" sqref="F14:F17" xr:uid="{3BC7DABB-584E-43A9-B6EB-FA1B00407CCF}">
      <formula1>40</formula1>
    </dataValidation>
    <dataValidation type="decimal" operator="lessThanOrEqual" allowBlank="1" showInputMessage="1" showErrorMessage="1" error="max. 15" sqref="G14:H17" xr:uid="{40F4BF02-118D-4529-B547-AE0604F3FEB4}">
      <formula1>15</formula1>
    </dataValidation>
    <dataValidation type="decimal" operator="lessThanOrEqual" allowBlank="1" showInputMessage="1" showErrorMessage="1" error="max. 10" sqref="J14:K17" xr:uid="{6ED9796B-5858-41A1-AB9E-69EF5875BA2B}">
      <formula1>10</formula1>
    </dataValidation>
    <dataValidation type="decimal" operator="lessThanOrEqual" allowBlank="1" showInputMessage="1" showErrorMessage="1" error="max. 5" sqref="I14:I17 L14:L17" xr:uid="{DAA4CB88-085C-4318-8403-5393DCA08E03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7799-1436-4B6F-82D5-ADA3DC5A7718}">
  <dimension ref="A1:BP19"/>
  <sheetViews>
    <sheetView workbookViewId="0"/>
  </sheetViews>
  <sheetFormatPr defaultColWidth="9.109375" defaultRowHeight="12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3" width="9.33203125" style="26" customWidth="1"/>
    <col min="14" max="16384" width="9.109375" style="26"/>
  </cols>
  <sheetData>
    <row r="1" spans="1:68" ht="38.25" customHeight="1" x14ac:dyDescent="0.3">
      <c r="A1" s="25" t="s">
        <v>27</v>
      </c>
    </row>
    <row r="2" spans="1:68" ht="12.75" customHeight="1" x14ac:dyDescent="0.3">
      <c r="A2" s="29" t="s">
        <v>38</v>
      </c>
      <c r="D2" s="29" t="s">
        <v>21</v>
      </c>
    </row>
    <row r="3" spans="1:68" ht="12.75" customHeight="1" x14ac:dyDescent="0.3">
      <c r="A3" s="29" t="s">
        <v>34</v>
      </c>
      <c r="D3" s="26" t="s">
        <v>28</v>
      </c>
    </row>
    <row r="4" spans="1:68" ht="12.75" customHeight="1" x14ac:dyDescent="0.3">
      <c r="A4" s="29" t="s">
        <v>39</v>
      </c>
      <c r="D4" s="26" t="s">
        <v>37</v>
      </c>
    </row>
    <row r="5" spans="1:68" ht="12.75" customHeight="1" x14ac:dyDescent="0.3">
      <c r="A5" s="29" t="s">
        <v>36</v>
      </c>
      <c r="D5" s="26" t="s">
        <v>29</v>
      </c>
    </row>
    <row r="6" spans="1:68" ht="12.75" customHeight="1" x14ac:dyDescent="0.3">
      <c r="A6" s="16" t="s">
        <v>40</v>
      </c>
      <c r="B6" s="16"/>
      <c r="C6" s="16"/>
      <c r="D6" s="26" t="s">
        <v>30</v>
      </c>
    </row>
    <row r="7" spans="1:68" ht="12.75" customHeight="1" x14ac:dyDescent="0.3">
      <c r="A7" s="26" t="s">
        <v>41</v>
      </c>
      <c r="D7" s="26" t="s">
        <v>31</v>
      </c>
    </row>
    <row r="8" spans="1:68" ht="12.75" customHeight="1" x14ac:dyDescent="0.3">
      <c r="A8" s="30" t="s">
        <v>35</v>
      </c>
      <c r="D8" s="29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29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31" t="s">
        <v>23</v>
      </c>
      <c r="G13" s="31" t="s">
        <v>18</v>
      </c>
      <c r="H13" s="31" t="s">
        <v>18</v>
      </c>
      <c r="I13" s="31" t="s">
        <v>19</v>
      </c>
      <c r="J13" s="31" t="s">
        <v>20</v>
      </c>
      <c r="K13" s="31" t="s">
        <v>20</v>
      </c>
      <c r="L13" s="31" t="s">
        <v>19</v>
      </c>
      <c r="M13" s="31"/>
    </row>
    <row r="14" spans="1:68" s="27" customFormat="1" ht="12.75" customHeight="1" x14ac:dyDescent="0.2">
      <c r="A14" s="44" t="s">
        <v>42</v>
      </c>
      <c r="B14" s="36" t="s">
        <v>46</v>
      </c>
      <c r="C14" s="37" t="s">
        <v>50</v>
      </c>
      <c r="D14" s="38">
        <v>560000</v>
      </c>
      <c r="E14" s="38">
        <v>380000</v>
      </c>
      <c r="F14" s="33">
        <v>33</v>
      </c>
      <c r="G14" s="33">
        <v>13</v>
      </c>
      <c r="H14" s="33">
        <v>14</v>
      </c>
      <c r="I14" s="33">
        <v>5</v>
      </c>
      <c r="J14" s="33">
        <v>10</v>
      </c>
      <c r="K14" s="33">
        <v>7</v>
      </c>
      <c r="L14" s="33">
        <v>5</v>
      </c>
      <c r="M14" s="33">
        <f>SUM(F14:L14)</f>
        <v>87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68" s="27" customFormat="1" ht="12.75" customHeight="1" x14ac:dyDescent="0.2">
      <c r="A15" s="44" t="s">
        <v>43</v>
      </c>
      <c r="B15" s="36" t="s">
        <v>47</v>
      </c>
      <c r="C15" s="37" t="s">
        <v>51</v>
      </c>
      <c r="D15" s="38">
        <v>660000</v>
      </c>
      <c r="E15" s="38">
        <v>528000</v>
      </c>
      <c r="F15" s="33">
        <v>30</v>
      </c>
      <c r="G15" s="33">
        <v>13</v>
      </c>
      <c r="H15" s="33">
        <v>13</v>
      </c>
      <c r="I15" s="33">
        <v>5</v>
      </c>
      <c r="J15" s="33">
        <v>8</v>
      </c>
      <c r="K15" s="33">
        <v>7</v>
      </c>
      <c r="L15" s="33">
        <v>5</v>
      </c>
      <c r="M15" s="33">
        <f t="shared" ref="M15:M17" si="0">SUM(F15:L15)</f>
        <v>81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7" customFormat="1" ht="12.75" customHeight="1" x14ac:dyDescent="0.2">
      <c r="A16" s="44" t="s">
        <v>44</v>
      </c>
      <c r="B16" s="37" t="s">
        <v>48</v>
      </c>
      <c r="C16" s="36" t="s">
        <v>52</v>
      </c>
      <c r="D16" s="38">
        <v>595000</v>
      </c>
      <c r="E16" s="38">
        <v>453000</v>
      </c>
      <c r="F16" s="33">
        <v>30</v>
      </c>
      <c r="G16" s="33">
        <v>12</v>
      </c>
      <c r="H16" s="33">
        <v>5</v>
      </c>
      <c r="I16" s="33">
        <v>4</v>
      </c>
      <c r="J16" s="33">
        <v>8</v>
      </c>
      <c r="K16" s="33">
        <v>7</v>
      </c>
      <c r="L16" s="33">
        <v>4</v>
      </c>
      <c r="M16" s="33">
        <f t="shared" si="0"/>
        <v>70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7" customFormat="1" ht="12.75" customHeight="1" x14ac:dyDescent="0.2">
      <c r="A17" s="44" t="s">
        <v>45</v>
      </c>
      <c r="B17" s="36" t="s">
        <v>49</v>
      </c>
      <c r="C17" s="37" t="s">
        <v>53</v>
      </c>
      <c r="D17" s="41">
        <v>508750</v>
      </c>
      <c r="E17" s="41">
        <v>407000</v>
      </c>
      <c r="F17" s="33">
        <v>34</v>
      </c>
      <c r="G17" s="33">
        <v>12</v>
      </c>
      <c r="H17" s="33">
        <v>12</v>
      </c>
      <c r="I17" s="33">
        <v>4</v>
      </c>
      <c r="J17" s="33">
        <v>6</v>
      </c>
      <c r="K17" s="33">
        <v>7</v>
      </c>
      <c r="L17" s="33">
        <v>5</v>
      </c>
      <c r="M17" s="33">
        <f t="shared" si="0"/>
        <v>80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68" x14ac:dyDescent="0.3">
      <c r="D18" s="32">
        <f>SUM(D14:D17)</f>
        <v>2323750</v>
      </c>
      <c r="E18" s="32">
        <f>SUM(E14:E17)</f>
        <v>1768000</v>
      </c>
    </row>
    <row r="19" spans="1:68" x14ac:dyDescent="0.3">
      <c r="E19" s="28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40" sqref="F14:F17" xr:uid="{0FF3894D-63EA-4532-AECB-1FC00B16AB2B}">
      <formula1>40</formula1>
    </dataValidation>
    <dataValidation type="decimal" operator="lessThanOrEqual" allowBlank="1" showInputMessage="1" showErrorMessage="1" error="max. 15" sqref="G14:H17" xr:uid="{DD92B372-6B68-45E4-9E84-F43AF4DE664F}">
      <formula1>15</formula1>
    </dataValidation>
    <dataValidation type="decimal" operator="lessThanOrEqual" allowBlank="1" showInputMessage="1" showErrorMessage="1" error="max. 10" sqref="J14:K17" xr:uid="{53747D75-F132-4956-BD78-C88E36A32B67}">
      <formula1>10</formula1>
    </dataValidation>
    <dataValidation type="decimal" operator="lessThanOrEqual" allowBlank="1" showInputMessage="1" showErrorMessage="1" error="max. 5" sqref="I14:I17 L14:L17" xr:uid="{098109DF-A0FD-413C-9D14-95366407B35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B155-44A3-48B6-B17B-45CA44402D3C}">
  <dimension ref="A1:BP19"/>
  <sheetViews>
    <sheetView workbookViewId="0"/>
  </sheetViews>
  <sheetFormatPr defaultColWidth="9.109375" defaultRowHeight="12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3" width="9.33203125" style="26" customWidth="1"/>
    <col min="14" max="16384" width="9.109375" style="26"/>
  </cols>
  <sheetData>
    <row r="1" spans="1:68" ht="38.25" customHeight="1" x14ac:dyDescent="0.3">
      <c r="A1" s="25" t="s">
        <v>27</v>
      </c>
    </row>
    <row r="2" spans="1:68" ht="12.75" customHeight="1" x14ac:dyDescent="0.3">
      <c r="A2" s="29" t="s">
        <v>38</v>
      </c>
      <c r="D2" s="29" t="s">
        <v>21</v>
      </c>
    </row>
    <row r="3" spans="1:68" ht="12.75" customHeight="1" x14ac:dyDescent="0.3">
      <c r="A3" s="29" t="s">
        <v>34</v>
      </c>
      <c r="D3" s="26" t="s">
        <v>28</v>
      </c>
    </row>
    <row r="4" spans="1:68" ht="12.75" customHeight="1" x14ac:dyDescent="0.3">
      <c r="A4" s="29" t="s">
        <v>39</v>
      </c>
      <c r="D4" s="26" t="s">
        <v>37</v>
      </c>
    </row>
    <row r="5" spans="1:68" ht="12.75" customHeight="1" x14ac:dyDescent="0.3">
      <c r="A5" s="29" t="s">
        <v>36</v>
      </c>
      <c r="D5" s="26" t="s">
        <v>29</v>
      </c>
    </row>
    <row r="6" spans="1:68" ht="12.75" customHeight="1" x14ac:dyDescent="0.3">
      <c r="A6" s="16" t="s">
        <v>40</v>
      </c>
      <c r="B6" s="16"/>
      <c r="C6" s="16"/>
      <c r="D6" s="26" t="s">
        <v>30</v>
      </c>
    </row>
    <row r="7" spans="1:68" ht="12.75" customHeight="1" x14ac:dyDescent="0.3">
      <c r="A7" s="26" t="s">
        <v>41</v>
      </c>
      <c r="D7" s="26" t="s">
        <v>31</v>
      </c>
    </row>
    <row r="8" spans="1:68" ht="12.75" customHeight="1" x14ac:dyDescent="0.3">
      <c r="A8" s="30" t="s">
        <v>35</v>
      </c>
      <c r="D8" s="29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29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31" t="s">
        <v>23</v>
      </c>
      <c r="G13" s="31" t="s">
        <v>18</v>
      </c>
      <c r="H13" s="31" t="s">
        <v>18</v>
      </c>
      <c r="I13" s="31" t="s">
        <v>19</v>
      </c>
      <c r="J13" s="31" t="s">
        <v>20</v>
      </c>
      <c r="K13" s="31" t="s">
        <v>20</v>
      </c>
      <c r="L13" s="31" t="s">
        <v>19</v>
      </c>
      <c r="M13" s="31"/>
    </row>
    <row r="14" spans="1:68" s="27" customFormat="1" ht="12.75" customHeight="1" x14ac:dyDescent="0.2">
      <c r="A14" s="44" t="s">
        <v>42</v>
      </c>
      <c r="B14" s="36" t="s">
        <v>46</v>
      </c>
      <c r="C14" s="37" t="s">
        <v>50</v>
      </c>
      <c r="D14" s="38">
        <v>560000</v>
      </c>
      <c r="E14" s="38">
        <v>380000</v>
      </c>
      <c r="F14" s="33"/>
      <c r="G14" s="33"/>
      <c r="H14" s="33"/>
      <c r="I14" s="33"/>
      <c r="J14" s="33"/>
      <c r="K14" s="33"/>
      <c r="L14" s="33"/>
      <c r="M14" s="33">
        <f>SUM(F14:L14)</f>
        <v>0</v>
      </c>
      <c r="N14" s="26" t="s">
        <v>57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68" s="27" customFormat="1" ht="12.75" customHeight="1" x14ac:dyDescent="0.2">
      <c r="A15" s="44" t="s">
        <v>43</v>
      </c>
      <c r="B15" s="36" t="s">
        <v>47</v>
      </c>
      <c r="C15" s="37" t="s">
        <v>51</v>
      </c>
      <c r="D15" s="38">
        <v>660000</v>
      </c>
      <c r="E15" s="38">
        <v>528000</v>
      </c>
      <c r="F15" s="33"/>
      <c r="G15" s="33"/>
      <c r="H15" s="33"/>
      <c r="I15" s="33"/>
      <c r="J15" s="33"/>
      <c r="K15" s="33"/>
      <c r="L15" s="33"/>
      <c r="M15" s="33">
        <f t="shared" ref="M15:M17" si="0">SUM(F15:L15)</f>
        <v>0</v>
      </c>
      <c r="N15" s="26" t="s">
        <v>57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7" customFormat="1" ht="12.75" customHeight="1" x14ac:dyDescent="0.2">
      <c r="A16" s="44" t="s">
        <v>44</v>
      </c>
      <c r="B16" s="37" t="s">
        <v>48</v>
      </c>
      <c r="C16" s="36" t="s">
        <v>52</v>
      </c>
      <c r="D16" s="38">
        <v>595000</v>
      </c>
      <c r="E16" s="38">
        <v>453000</v>
      </c>
      <c r="F16" s="33"/>
      <c r="G16" s="33"/>
      <c r="H16" s="33"/>
      <c r="I16" s="33"/>
      <c r="J16" s="33"/>
      <c r="K16" s="33"/>
      <c r="L16" s="33"/>
      <c r="M16" s="33">
        <f t="shared" si="0"/>
        <v>0</v>
      </c>
      <c r="N16" s="26" t="s">
        <v>57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7" customFormat="1" ht="12.75" customHeight="1" x14ac:dyDescent="0.2">
      <c r="A17" s="44" t="s">
        <v>45</v>
      </c>
      <c r="B17" s="36" t="s">
        <v>49</v>
      </c>
      <c r="C17" s="37" t="s">
        <v>53</v>
      </c>
      <c r="D17" s="41">
        <v>508750</v>
      </c>
      <c r="E17" s="41">
        <v>407000</v>
      </c>
      <c r="F17" s="33"/>
      <c r="G17" s="33"/>
      <c r="H17" s="33"/>
      <c r="I17" s="33"/>
      <c r="J17" s="33"/>
      <c r="K17" s="33"/>
      <c r="L17" s="33"/>
      <c r="M17" s="33">
        <f t="shared" si="0"/>
        <v>0</v>
      </c>
      <c r="N17" s="26" t="s">
        <v>57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68" x14ac:dyDescent="0.3">
      <c r="D18" s="32">
        <f>SUM(D14:D17)</f>
        <v>2323750</v>
      </c>
      <c r="E18" s="32">
        <f>SUM(E14:E17)</f>
        <v>1768000</v>
      </c>
    </row>
    <row r="19" spans="1:68" x14ac:dyDescent="0.3">
      <c r="E19" s="28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40" sqref="F14:F17" xr:uid="{15BBD199-FDEE-46A0-A8B1-A6E92D25A7CF}">
      <formula1>40</formula1>
    </dataValidation>
    <dataValidation type="decimal" operator="lessThanOrEqual" allowBlank="1" showInputMessage="1" showErrorMessage="1" error="max. 15" sqref="G14:H17" xr:uid="{29BEF49C-995B-4445-8A03-148BBE160721}">
      <formula1>15</formula1>
    </dataValidation>
    <dataValidation type="decimal" operator="lessThanOrEqual" allowBlank="1" showInputMessage="1" showErrorMessage="1" error="max. 10" sqref="J14:K17" xr:uid="{7DF1D9CE-3F0C-4B1B-B801-2FD1B8E60D19}">
      <formula1>10</formula1>
    </dataValidation>
    <dataValidation type="decimal" operator="lessThanOrEqual" allowBlank="1" showInputMessage="1" showErrorMessage="1" error="max. 5" sqref="I14:I17 L14:L17" xr:uid="{9D11108B-CDC1-4669-BA18-45C8F9F9F2A2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1A4C4-5E43-4E56-9DE7-0D68F4489264}">
  <dimension ref="A1:BP19"/>
  <sheetViews>
    <sheetView workbookViewId="0"/>
  </sheetViews>
  <sheetFormatPr defaultColWidth="9.109375" defaultRowHeight="12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3" width="9.33203125" style="26" customWidth="1"/>
    <col min="14" max="16384" width="9.109375" style="26"/>
  </cols>
  <sheetData>
    <row r="1" spans="1:68" ht="38.25" customHeight="1" x14ac:dyDescent="0.3">
      <c r="A1" s="25" t="s">
        <v>27</v>
      </c>
    </row>
    <row r="2" spans="1:68" ht="12.75" customHeight="1" x14ac:dyDescent="0.3">
      <c r="A2" s="29" t="s">
        <v>38</v>
      </c>
      <c r="D2" s="29" t="s">
        <v>21</v>
      </c>
    </row>
    <row r="3" spans="1:68" ht="12.75" customHeight="1" x14ac:dyDescent="0.3">
      <c r="A3" s="29" t="s">
        <v>34</v>
      </c>
      <c r="D3" s="26" t="s">
        <v>28</v>
      </c>
    </row>
    <row r="4" spans="1:68" ht="12.75" customHeight="1" x14ac:dyDescent="0.3">
      <c r="A4" s="29" t="s">
        <v>39</v>
      </c>
      <c r="D4" s="26" t="s">
        <v>37</v>
      </c>
    </row>
    <row r="5" spans="1:68" ht="12.75" customHeight="1" x14ac:dyDescent="0.3">
      <c r="A5" s="29" t="s">
        <v>36</v>
      </c>
      <c r="D5" s="26" t="s">
        <v>29</v>
      </c>
    </row>
    <row r="6" spans="1:68" ht="12.75" customHeight="1" x14ac:dyDescent="0.3">
      <c r="A6" s="16" t="s">
        <v>40</v>
      </c>
      <c r="B6" s="16"/>
      <c r="C6" s="16"/>
      <c r="D6" s="26" t="s">
        <v>30</v>
      </c>
    </row>
    <row r="7" spans="1:68" ht="12.75" customHeight="1" x14ac:dyDescent="0.3">
      <c r="A7" s="26" t="s">
        <v>41</v>
      </c>
      <c r="D7" s="26" t="s">
        <v>31</v>
      </c>
    </row>
    <row r="8" spans="1:68" ht="12.75" customHeight="1" x14ac:dyDescent="0.3">
      <c r="A8" s="30" t="s">
        <v>35</v>
      </c>
      <c r="D8" s="29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29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31" t="s">
        <v>23</v>
      </c>
      <c r="G13" s="31" t="s">
        <v>18</v>
      </c>
      <c r="H13" s="31" t="s">
        <v>18</v>
      </c>
      <c r="I13" s="31" t="s">
        <v>19</v>
      </c>
      <c r="J13" s="31" t="s">
        <v>20</v>
      </c>
      <c r="K13" s="31" t="s">
        <v>20</v>
      </c>
      <c r="L13" s="31" t="s">
        <v>19</v>
      </c>
      <c r="M13" s="31"/>
    </row>
    <row r="14" spans="1:68" s="27" customFormat="1" ht="12.75" customHeight="1" x14ac:dyDescent="0.2">
      <c r="A14" s="44" t="s">
        <v>42</v>
      </c>
      <c r="B14" s="36" t="s">
        <v>46</v>
      </c>
      <c r="C14" s="37" t="s">
        <v>50</v>
      </c>
      <c r="D14" s="38">
        <v>560000</v>
      </c>
      <c r="E14" s="38">
        <v>380000</v>
      </c>
      <c r="F14" s="33">
        <v>33</v>
      </c>
      <c r="G14" s="33">
        <v>13</v>
      </c>
      <c r="H14" s="33">
        <v>13</v>
      </c>
      <c r="I14" s="33">
        <v>5</v>
      </c>
      <c r="J14" s="33">
        <v>8</v>
      </c>
      <c r="K14" s="33">
        <v>8</v>
      </c>
      <c r="L14" s="33">
        <v>5</v>
      </c>
      <c r="M14" s="33">
        <f>SUM(F14:L14)</f>
        <v>85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68" s="27" customFormat="1" ht="12.75" customHeight="1" x14ac:dyDescent="0.2">
      <c r="A15" s="44" t="s">
        <v>43</v>
      </c>
      <c r="B15" s="36" t="s">
        <v>47</v>
      </c>
      <c r="C15" s="37" t="s">
        <v>51</v>
      </c>
      <c r="D15" s="38">
        <v>660000</v>
      </c>
      <c r="E15" s="38">
        <v>528000</v>
      </c>
      <c r="F15" s="33">
        <v>31</v>
      </c>
      <c r="G15" s="33">
        <v>13</v>
      </c>
      <c r="H15" s="33">
        <v>11</v>
      </c>
      <c r="I15" s="33">
        <v>5</v>
      </c>
      <c r="J15" s="33">
        <v>7</v>
      </c>
      <c r="K15" s="33">
        <v>8</v>
      </c>
      <c r="L15" s="33">
        <v>5</v>
      </c>
      <c r="M15" s="33">
        <f t="shared" ref="M15:M17" si="0">SUM(F15:L15)</f>
        <v>80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7" customFormat="1" ht="12.75" customHeight="1" x14ac:dyDescent="0.2">
      <c r="A16" s="44" t="s">
        <v>44</v>
      </c>
      <c r="B16" s="37" t="s">
        <v>48</v>
      </c>
      <c r="C16" s="36" t="s">
        <v>52</v>
      </c>
      <c r="D16" s="38">
        <v>595000</v>
      </c>
      <c r="E16" s="38">
        <v>453000</v>
      </c>
      <c r="F16" s="33">
        <v>30</v>
      </c>
      <c r="G16" s="33">
        <v>12</v>
      </c>
      <c r="H16" s="33">
        <v>10</v>
      </c>
      <c r="I16" s="33">
        <v>4</v>
      </c>
      <c r="J16" s="33">
        <v>8</v>
      </c>
      <c r="K16" s="33">
        <v>6</v>
      </c>
      <c r="L16" s="33">
        <v>4</v>
      </c>
      <c r="M16" s="33">
        <f t="shared" si="0"/>
        <v>74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7" customFormat="1" ht="12.75" customHeight="1" x14ac:dyDescent="0.2">
      <c r="A17" s="44" t="s">
        <v>45</v>
      </c>
      <c r="B17" s="36" t="s">
        <v>49</v>
      </c>
      <c r="C17" s="37" t="s">
        <v>53</v>
      </c>
      <c r="D17" s="41">
        <v>508750</v>
      </c>
      <c r="E17" s="41">
        <v>407000</v>
      </c>
      <c r="F17" s="33">
        <v>35</v>
      </c>
      <c r="G17" s="33">
        <v>14</v>
      </c>
      <c r="H17" s="33">
        <v>14</v>
      </c>
      <c r="I17" s="33">
        <v>5</v>
      </c>
      <c r="J17" s="33">
        <v>6</v>
      </c>
      <c r="K17" s="33">
        <v>6</v>
      </c>
      <c r="L17" s="33">
        <v>5</v>
      </c>
      <c r="M17" s="33">
        <f t="shared" si="0"/>
        <v>85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68" x14ac:dyDescent="0.3">
      <c r="D18" s="32">
        <f>SUM(D14:D17)</f>
        <v>2323750</v>
      </c>
      <c r="E18" s="32">
        <f>SUM(E14:E17)</f>
        <v>1768000</v>
      </c>
    </row>
    <row r="19" spans="1:68" x14ac:dyDescent="0.3">
      <c r="E19" s="28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40" sqref="F14:F17" xr:uid="{FD2F2799-8031-4CBF-9DC6-E5EA08EF6BD8}">
      <formula1>40</formula1>
    </dataValidation>
    <dataValidation type="decimal" operator="lessThanOrEqual" allowBlank="1" showInputMessage="1" showErrorMessage="1" error="max. 15" sqref="G14:H17" xr:uid="{E24AD903-0B46-4899-959E-5501659C1E95}">
      <formula1>15</formula1>
    </dataValidation>
    <dataValidation type="decimal" operator="lessThanOrEqual" allowBlank="1" showInputMessage="1" showErrorMessage="1" error="max. 10" sqref="J14:K17" xr:uid="{CCBA95B6-1CBE-4C56-9323-F356493B92E9}">
      <formula1>10</formula1>
    </dataValidation>
    <dataValidation type="decimal" operator="lessThanOrEqual" allowBlank="1" showInputMessage="1" showErrorMessage="1" error="max. 5" sqref="I14:I17 L14:L17" xr:uid="{3FE0891D-B896-4E4E-8264-9BD9BFFDAA1F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5BB5-9CC9-4919-A3F7-205E3F8BB734}">
  <dimension ref="A1:BP19"/>
  <sheetViews>
    <sheetView workbookViewId="0"/>
  </sheetViews>
  <sheetFormatPr defaultColWidth="9.109375" defaultRowHeight="12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3" width="9.33203125" style="26" customWidth="1"/>
    <col min="14" max="16384" width="9.109375" style="26"/>
  </cols>
  <sheetData>
    <row r="1" spans="1:68" ht="38.25" customHeight="1" x14ac:dyDescent="0.3">
      <c r="A1" s="25" t="s">
        <v>27</v>
      </c>
    </row>
    <row r="2" spans="1:68" ht="12.75" customHeight="1" x14ac:dyDescent="0.3">
      <c r="A2" s="29" t="s">
        <v>38</v>
      </c>
      <c r="D2" s="29" t="s">
        <v>21</v>
      </c>
    </row>
    <row r="3" spans="1:68" ht="12.75" customHeight="1" x14ac:dyDescent="0.3">
      <c r="A3" s="29" t="s">
        <v>34</v>
      </c>
      <c r="D3" s="26" t="s">
        <v>28</v>
      </c>
    </row>
    <row r="4" spans="1:68" ht="12.75" customHeight="1" x14ac:dyDescent="0.3">
      <c r="A4" s="29" t="s">
        <v>39</v>
      </c>
      <c r="D4" s="26" t="s">
        <v>37</v>
      </c>
    </row>
    <row r="5" spans="1:68" ht="12.75" customHeight="1" x14ac:dyDescent="0.3">
      <c r="A5" s="29" t="s">
        <v>36</v>
      </c>
      <c r="D5" s="26" t="s">
        <v>29</v>
      </c>
    </row>
    <row r="6" spans="1:68" ht="12.75" customHeight="1" x14ac:dyDescent="0.3">
      <c r="A6" s="16" t="s">
        <v>40</v>
      </c>
      <c r="B6" s="16"/>
      <c r="C6" s="16"/>
      <c r="D6" s="26" t="s">
        <v>30</v>
      </c>
    </row>
    <row r="7" spans="1:68" ht="12.75" customHeight="1" x14ac:dyDescent="0.3">
      <c r="A7" s="26" t="s">
        <v>41</v>
      </c>
      <c r="D7" s="26" t="s">
        <v>31</v>
      </c>
    </row>
    <row r="8" spans="1:68" ht="12.75" customHeight="1" x14ac:dyDescent="0.3">
      <c r="A8" s="30" t="s">
        <v>35</v>
      </c>
      <c r="D8" s="29" t="s">
        <v>22</v>
      </c>
    </row>
    <row r="9" spans="1:68" ht="12.75" customHeight="1" x14ac:dyDescent="0.3">
      <c r="D9" s="22" t="s">
        <v>32</v>
      </c>
      <c r="E9" s="22"/>
      <c r="F9" s="22"/>
      <c r="G9" s="22"/>
      <c r="H9" s="22"/>
      <c r="I9" s="22"/>
      <c r="J9" s="22"/>
      <c r="K9" s="22"/>
      <c r="L9" s="22"/>
      <c r="M9" s="22"/>
    </row>
    <row r="10" spans="1:68" ht="12.75" customHeight="1" x14ac:dyDescent="0.3">
      <c r="A10" s="29"/>
    </row>
    <row r="11" spans="1:68" ht="26.4" customHeight="1" x14ac:dyDescent="0.3">
      <c r="A11" s="17" t="s">
        <v>0</v>
      </c>
      <c r="B11" s="17" t="s">
        <v>1</v>
      </c>
      <c r="C11" s="17" t="s">
        <v>16</v>
      </c>
      <c r="D11" s="17" t="s">
        <v>13</v>
      </c>
      <c r="E11" s="20" t="s">
        <v>2</v>
      </c>
      <c r="F11" s="17" t="s">
        <v>33</v>
      </c>
      <c r="G11" s="17" t="s">
        <v>14</v>
      </c>
      <c r="H11" s="17" t="s">
        <v>15</v>
      </c>
      <c r="I11" s="17" t="s">
        <v>24</v>
      </c>
      <c r="J11" s="17" t="s">
        <v>25</v>
      </c>
      <c r="K11" s="17" t="s">
        <v>26</v>
      </c>
      <c r="L11" s="17" t="s">
        <v>3</v>
      </c>
      <c r="M11" s="17" t="s">
        <v>4</v>
      </c>
    </row>
    <row r="12" spans="1:68" ht="59.4" customHeight="1" x14ac:dyDescent="0.3">
      <c r="A12" s="19"/>
      <c r="B12" s="19"/>
      <c r="C12" s="19"/>
      <c r="D12" s="19"/>
      <c r="E12" s="21"/>
      <c r="F12" s="18"/>
      <c r="G12" s="18"/>
      <c r="H12" s="18"/>
      <c r="I12" s="18"/>
      <c r="J12" s="18"/>
      <c r="K12" s="18"/>
      <c r="L12" s="18"/>
      <c r="M12" s="18"/>
    </row>
    <row r="13" spans="1:68" ht="38.25" customHeight="1" x14ac:dyDescent="0.3">
      <c r="A13" s="19"/>
      <c r="B13" s="19"/>
      <c r="C13" s="19"/>
      <c r="D13" s="19"/>
      <c r="E13" s="21"/>
      <c r="F13" s="31" t="s">
        <v>23</v>
      </c>
      <c r="G13" s="31" t="s">
        <v>18</v>
      </c>
      <c r="H13" s="31" t="s">
        <v>18</v>
      </c>
      <c r="I13" s="31" t="s">
        <v>19</v>
      </c>
      <c r="J13" s="31" t="s">
        <v>20</v>
      </c>
      <c r="K13" s="31" t="s">
        <v>20</v>
      </c>
      <c r="L13" s="31" t="s">
        <v>19</v>
      </c>
      <c r="M13" s="31"/>
    </row>
    <row r="14" spans="1:68" s="27" customFormat="1" ht="12.75" customHeight="1" x14ac:dyDescent="0.2">
      <c r="A14" s="44" t="s">
        <v>42</v>
      </c>
      <c r="B14" s="36" t="s">
        <v>46</v>
      </c>
      <c r="C14" s="37" t="s">
        <v>50</v>
      </c>
      <c r="D14" s="38">
        <v>560000</v>
      </c>
      <c r="E14" s="38">
        <v>380000</v>
      </c>
      <c r="F14" s="33">
        <v>35</v>
      </c>
      <c r="G14" s="33">
        <v>15</v>
      </c>
      <c r="H14" s="33">
        <v>14</v>
      </c>
      <c r="I14" s="33">
        <v>3</v>
      </c>
      <c r="J14" s="33">
        <v>8</v>
      </c>
      <c r="K14" s="33">
        <v>8</v>
      </c>
      <c r="L14" s="33">
        <v>5</v>
      </c>
      <c r="M14" s="33">
        <f>SUM(F14:L14)</f>
        <v>88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68" s="27" customFormat="1" ht="12.75" customHeight="1" x14ac:dyDescent="0.2">
      <c r="A15" s="44" t="s">
        <v>43</v>
      </c>
      <c r="B15" s="36" t="s">
        <v>47</v>
      </c>
      <c r="C15" s="37" t="s">
        <v>51</v>
      </c>
      <c r="D15" s="38">
        <v>660000</v>
      </c>
      <c r="E15" s="38">
        <v>528000</v>
      </c>
      <c r="F15" s="33">
        <v>31</v>
      </c>
      <c r="G15" s="33">
        <v>14</v>
      </c>
      <c r="H15" s="33">
        <v>13</v>
      </c>
      <c r="I15" s="33">
        <v>3</v>
      </c>
      <c r="J15" s="33">
        <v>7</v>
      </c>
      <c r="K15" s="33">
        <v>8</v>
      </c>
      <c r="L15" s="33">
        <v>5</v>
      </c>
      <c r="M15" s="33">
        <f t="shared" ref="M15:M17" si="0">SUM(F15:L15)</f>
        <v>81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7" customFormat="1" ht="12.75" customHeight="1" x14ac:dyDescent="0.2">
      <c r="A16" s="44" t="s">
        <v>44</v>
      </c>
      <c r="B16" s="37" t="s">
        <v>48</v>
      </c>
      <c r="C16" s="36" t="s">
        <v>52</v>
      </c>
      <c r="D16" s="38">
        <v>595000</v>
      </c>
      <c r="E16" s="38">
        <v>453000</v>
      </c>
      <c r="F16" s="33">
        <v>30</v>
      </c>
      <c r="G16" s="33">
        <v>12</v>
      </c>
      <c r="H16" s="33">
        <v>3</v>
      </c>
      <c r="I16" s="33">
        <v>4</v>
      </c>
      <c r="J16" s="33">
        <v>8</v>
      </c>
      <c r="K16" s="33">
        <v>5</v>
      </c>
      <c r="L16" s="33">
        <v>4</v>
      </c>
      <c r="M16" s="33">
        <f t="shared" si="0"/>
        <v>66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27" customFormat="1" ht="12.75" customHeight="1" x14ac:dyDescent="0.2">
      <c r="A17" s="44" t="s">
        <v>45</v>
      </c>
      <c r="B17" s="36" t="s">
        <v>49</v>
      </c>
      <c r="C17" s="37" t="s">
        <v>53</v>
      </c>
      <c r="D17" s="41">
        <v>508750</v>
      </c>
      <c r="E17" s="41">
        <v>407000</v>
      </c>
      <c r="F17" s="33">
        <v>33</v>
      </c>
      <c r="G17" s="33">
        <v>14</v>
      </c>
      <c r="H17" s="33">
        <v>14</v>
      </c>
      <c r="I17" s="33">
        <v>4</v>
      </c>
      <c r="J17" s="33">
        <v>7</v>
      </c>
      <c r="K17" s="33">
        <v>4</v>
      </c>
      <c r="L17" s="33">
        <v>5</v>
      </c>
      <c r="M17" s="33">
        <f t="shared" si="0"/>
        <v>81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68" x14ac:dyDescent="0.3">
      <c r="D18" s="32">
        <f>SUM(D14:D17)</f>
        <v>2323750</v>
      </c>
      <c r="E18" s="32">
        <f>SUM(E14:E17)</f>
        <v>1768000</v>
      </c>
    </row>
    <row r="19" spans="1:68" x14ac:dyDescent="0.3">
      <c r="E19" s="28"/>
    </row>
  </sheetData>
  <mergeCells count="15">
    <mergeCell ref="I11:I12"/>
    <mergeCell ref="J11:J12"/>
    <mergeCell ref="K11:K12"/>
    <mergeCell ref="L11:L12"/>
    <mergeCell ref="M11:M12"/>
    <mergeCell ref="A6:C6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</mergeCells>
  <dataValidations count="4">
    <dataValidation type="decimal" operator="lessThanOrEqual" allowBlank="1" showInputMessage="1" showErrorMessage="1" error="max. 40" sqref="F14:F17" xr:uid="{55B2DED8-C972-4C30-BFEE-3EA8E3032F96}">
      <formula1>40</formula1>
    </dataValidation>
    <dataValidation type="decimal" operator="lessThanOrEqual" allowBlank="1" showInputMessage="1" showErrorMessage="1" error="max. 15" sqref="G14:H17" xr:uid="{120CB25F-43DB-4419-9F31-534F9A1011C8}">
      <formula1>15</formula1>
    </dataValidation>
    <dataValidation type="decimal" operator="lessThanOrEqual" allowBlank="1" showInputMessage="1" showErrorMessage="1" error="max. 10" sqref="J14:K17" xr:uid="{70DAAD21-E4A5-458E-BD89-6E28332640DE}">
      <formula1>10</formula1>
    </dataValidation>
    <dataValidation type="decimal" operator="lessThanOrEqual" allowBlank="1" showInputMessage="1" showErrorMessage="1" error="max. 5" sqref="I14:I17 L14:L17" xr:uid="{09BE508B-DDE8-4A78-BAD4-F8FE39640C43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konference a vyzkum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'konference a vyzkum'!Oblast_tisku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2023-04-25T14:29:17Z</dcterms:modified>
</cp:coreProperties>
</file>